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Users\Elizabeth\Desktop\11 Noviembre 2024\"/>
    </mc:Choice>
  </mc:AlternateContent>
  <xr:revisionPtr revIDLastSave="0" documentId="8_{FBC1DBF9-D30A-4BE4-BC38-69EC01F9D0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C20" i="1"/>
  <c r="C19" i="1"/>
  <c r="C18" i="1"/>
  <c r="C17" i="1"/>
  <c r="E13" i="1"/>
  <c r="E25" i="1" s="1"/>
  <c r="C13" i="1"/>
  <c r="C25" i="1" s="1"/>
  <c r="C12" i="1"/>
  <c r="C11" i="1"/>
  <c r="C10" i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<sst xmlns="http://schemas.openxmlformats.org/spreadsheetml/2006/main" count="31" uniqueCount="31">
  <si>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</si>
  <si>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</si>
  <si>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</si>
  <si>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</si>
  <si>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</si>
  <si>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</si>
  <si>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</si>
  <si>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</si>
  <si>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</si>
  <si>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</si>
  <si>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Ingresos (Notas: 11,12,13 )</t>
  </si>
  <si>
    <t>Transferencias del Ministerio de la Presidencia</t>
  </si>
  <si>
    <t>Total Ingresos</t>
  </si>
  <si>
    <t>Gastos (Notas:14,15,16,17 y 18 )</t>
  </si>
  <si>
    <t>Gastos de depreciación y amortización</t>
  </si>
  <si>
    <t>Resultados del período (ahorro / desahorro)</t>
  </si>
  <si>
    <t>Las notas en las páginas 1 a 18 son parte integral de estos Estados Financieros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</si>
  <si>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</si>
  <si>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</si>
  <si>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</si>
  <si>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</si>
  <si>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</si>
  <si>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</si>
  <si>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</si>
  <si>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</si>
  <si>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</si>
  <si>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</si>
  <si>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</si>
  <si>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</si>
  <si>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</si>
  <si>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31 de Octubre,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</si>
</sst>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6" fillId="0" borderId="0" xfId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4\10-Estados%20Financieros%2010-Octubre%20%202024.xlsx" TargetMode="External"/><Relationship Id="rId1" Type="http://schemas.openxmlformats.org/officeDocument/2006/relationships/externalLinkPath" Target="/Users/ALEXANDRA/Desktop/ACTUAL%20Estados%20Financieros%20Escritorio/A&#241;o%202024/10-Estados%20Financieros%2010-Octub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42232639.180000015</v>
          </cell>
          <cell r="E47">
            <v>0</v>
          </cell>
        </row>
        <row r="62">
          <cell r="H62">
            <v>2558337.7999999998</v>
          </cell>
        </row>
      </sheetData>
      <sheetData sheetId="20">
        <row r="14">
          <cell r="G14">
            <v>18849140.540000003</v>
          </cell>
          <cell r="H14">
            <v>0</v>
          </cell>
        </row>
        <row r="36">
          <cell r="G36">
            <v>740857.8</v>
          </cell>
          <cell r="H36">
            <v>0</v>
          </cell>
        </row>
        <row r="61">
          <cell r="G61">
            <v>15023867.030000001</v>
          </cell>
          <cell r="H61">
            <v>1963999.5</v>
          </cell>
        </row>
        <row r="97">
          <cell r="G97">
            <v>1068118.93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B21" sqref="B21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1" t="s">
        <v>9</v>
      </c>
      <c r="B1" s="61"/>
      <c r="C1" s="61"/>
      <c r="D1" s="61"/>
      <c r="E1" s="61"/>
      <c r="F1" s="5"/>
      <c r="G1" s="5"/>
      <c r="H1" s="5"/>
    </row>
    <row r="2" spans="1:13" ht="21" customHeight="1" x14ac:dyDescent="0.25">
      <c r="A2" s="61" t="s">
        <v>0</v>
      </c>
      <c r="B2" s="61"/>
      <c r="C2" s="61"/>
      <c r="D2" s="61"/>
      <c r="E2" s="61"/>
      <c r="F2" s="5"/>
      <c r="G2" s="5"/>
    </row>
    <row r="3" spans="1:13" ht="21" customHeight="1" x14ac:dyDescent="0.25">
      <c r="A3" s="61" t="s">
        <v>30</v>
      </c>
      <c r="B3" s="61"/>
      <c r="C3" s="61"/>
      <c r="D3" s="61"/>
      <c r="E3" s="61"/>
      <c r="F3" s="5"/>
      <c r="G3" s="5"/>
      <c r="H3" s="59"/>
      <c r="I3" s="59"/>
      <c r="J3" s="59"/>
      <c r="K3" s="59"/>
      <c r="L3" s="59"/>
      <c r="M3" s="59"/>
    </row>
    <row r="4" spans="1:13" ht="21" customHeight="1" x14ac:dyDescent="0.25">
      <c r="A4" s="61" t="s">
        <v>1</v>
      </c>
      <c r="B4" s="61"/>
      <c r="C4" s="61"/>
      <c r="D4" s="61"/>
      <c r="E4" s="61"/>
      <c r="F4" s="5"/>
      <c r="G4" s="5"/>
      <c r="H4" s="59"/>
      <c r="I4" s="59"/>
      <c r="J4" s="59"/>
      <c r="K4" s="59"/>
      <c r="L4" s="59"/>
      <c r="M4" s="59"/>
    </row>
    <row r="5" spans="1:13" ht="21" customHeight="1" x14ac:dyDescent="0.25">
      <c r="A5" s="6"/>
      <c r="B5" s="6"/>
      <c r="C5" s="6"/>
      <c r="D5" s="6"/>
      <c r="E5" s="7"/>
      <c r="F5" s="6"/>
      <c r="G5" s="6"/>
      <c r="H5" s="59"/>
      <c r="I5" s="59"/>
      <c r="J5" s="59"/>
      <c r="K5" s="59"/>
      <c r="L5" s="59"/>
      <c r="M5" s="59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10</v>
      </c>
      <c r="C9" s="17">
        <v>2024</v>
      </c>
      <c r="D9" s="18"/>
      <c r="E9" s="17">
        <v>2023</v>
      </c>
      <c r="G9" s="19"/>
    </row>
    <row r="10" spans="1:13" ht="21" customHeight="1" x14ac:dyDescent="0.25">
      <c r="A10" s="11"/>
      <c r="B10" s="20" t="s">
        <v>7</v>
      </c>
      <c r="C10" s="21">
        <f>+[1]Ingresos!D47</f>
        <v>42232639.180000015</v>
      </c>
      <c r="D10" s="21"/>
      <c r="E10" s="22">
        <v>52806733</v>
      </c>
      <c r="F10" s="2"/>
      <c r="H10" s="2"/>
      <c r="I10" s="2"/>
    </row>
    <row r="11" spans="1:13" ht="21" hidden="1" customHeight="1" x14ac:dyDescent="0.25">
      <c r="A11" s="11"/>
      <c r="B11" s="23" t="s">
        <v>11</v>
      </c>
      <c r="C11" s="21">
        <f>+[1]Ingresos!E47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+[1]Ingresos!H62</f>
        <v>2558337.7999999998</v>
      </c>
      <c r="D12" s="21"/>
      <c r="E12" s="22">
        <v>1342101</v>
      </c>
      <c r="F12" s="2"/>
      <c r="H12" s="2"/>
    </row>
    <row r="13" spans="1:13" ht="21" customHeight="1" thickBot="1" x14ac:dyDescent="0.3">
      <c r="A13" s="11"/>
      <c r="B13" s="16" t="s">
        <v>12</v>
      </c>
      <c r="C13" s="25">
        <f>SUM(C10:C12)</f>
        <v>44790976.980000012</v>
      </c>
      <c r="D13" s="26"/>
      <c r="E13" s="25">
        <f>SUM(E10:E12)</f>
        <v>54148834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13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21" customHeight="1" x14ac:dyDescent="0.25">
      <c r="A17" s="11"/>
      <c r="B17" s="34" t="s">
        <v>2</v>
      </c>
      <c r="C17" s="21">
        <f>'[1]Nota Relación de Gastos'!G14+'[1]Nota Relación de Gastos'!H14</f>
        <v>18849140.540000003</v>
      </c>
      <c r="D17" s="21"/>
      <c r="E17" s="22">
        <v>16545205</v>
      </c>
      <c r="F17" s="2"/>
      <c r="H17" s="2"/>
    </row>
    <row r="18" spans="1:11" ht="21" customHeight="1" x14ac:dyDescent="0.25">
      <c r="A18" s="11"/>
      <c r="B18" s="34" t="s">
        <v>3</v>
      </c>
      <c r="C18" s="21">
        <f>'[1]Nota Relación de Gastos'!G36+'[1]Nota Relación de Gastos'!H36</f>
        <v>740857.8</v>
      </c>
      <c r="D18" s="21"/>
      <c r="E18" s="22">
        <v>893262</v>
      </c>
      <c r="F18" s="2"/>
      <c r="H18" s="2"/>
      <c r="I18" s="30"/>
    </row>
    <row r="19" spans="1:11" ht="21" customHeight="1" x14ac:dyDescent="0.25">
      <c r="A19" s="11"/>
      <c r="B19" s="34" t="s">
        <v>14</v>
      </c>
      <c r="C19" s="21">
        <f>'[1]Nota Relación de Gastos'!G97</f>
        <v>1068118.93</v>
      </c>
      <c r="D19" s="21"/>
      <c r="E19" s="22">
        <v>1468781</v>
      </c>
      <c r="F19" s="2"/>
      <c r="G19" s="3"/>
      <c r="H19" s="2"/>
      <c r="I19" s="30"/>
    </row>
    <row r="20" spans="1:11" ht="21" customHeight="1" x14ac:dyDescent="0.25">
      <c r="A20" s="11"/>
      <c r="B20" s="34" t="s">
        <v>4</v>
      </c>
      <c r="C20" s="35">
        <f>'[1]Nota Relación de Gastos'!G61+'[1]Nota Relación de Gastos'!H61-C21</f>
        <v>16920983.530000001</v>
      </c>
      <c r="D20" s="35"/>
      <c r="E20" s="36">
        <v>20004410</v>
      </c>
      <c r="F20" s="2"/>
      <c r="H20" s="2"/>
      <c r="I20" s="30"/>
      <c r="J20" s="30"/>
    </row>
    <row r="21" spans="1:11" s="42" customFormat="1" ht="21" customHeight="1" x14ac:dyDescent="0.25">
      <c r="A21" s="37"/>
      <c r="B21" s="34" t="s">
        <v>6</v>
      </c>
      <c r="C21" s="38">
        <v>66883</v>
      </c>
      <c r="D21" s="4"/>
      <c r="E21" s="38">
        <v>69376</v>
      </c>
      <c r="F21" s="39"/>
      <c r="G21" s="40"/>
      <c r="H21" s="39"/>
      <c r="I21" s="30"/>
      <c r="J21" s="41"/>
    </row>
    <row r="22" spans="1:11" ht="21" customHeight="1" thickBot="1" x14ac:dyDescent="0.3">
      <c r="A22" s="11"/>
      <c r="B22" s="16" t="s">
        <v>5</v>
      </c>
      <c r="C22" s="43">
        <f>SUM(C17:C21)</f>
        <v>37645983.800000004</v>
      </c>
      <c r="D22" s="44"/>
      <c r="E22" s="43">
        <f>SUM(E17:E21)</f>
        <v>38981034</v>
      </c>
      <c r="F22" s="29"/>
      <c r="G22" s="2"/>
      <c r="H22" s="2"/>
      <c r="I22" s="3"/>
      <c r="J22" s="30"/>
    </row>
    <row r="23" spans="1:11" ht="21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 x14ac:dyDescent="0.3">
      <c r="A25" s="11"/>
      <c r="B25" s="16" t="s">
        <v>15</v>
      </c>
      <c r="C25" s="47">
        <f>C13-C22</f>
        <v>7144993.1800000072</v>
      </c>
      <c r="D25" s="27"/>
      <c r="E25" s="48">
        <f>+E13-E22</f>
        <v>15167800</v>
      </c>
      <c r="F25" s="29"/>
      <c r="G25" s="46"/>
      <c r="H25" s="2"/>
      <c r="I25" s="3"/>
    </row>
    <row r="26" spans="1:11" ht="21" customHeight="1" thickTop="1" x14ac:dyDescent="0.25">
      <c r="A26" s="11"/>
      <c r="C26" s="3"/>
      <c r="D26" s="3"/>
      <c r="F26" s="29"/>
      <c r="H26" s="2"/>
    </row>
    <row r="27" spans="1:11" ht="21" customHeight="1" x14ac:dyDescent="0.25">
      <c r="A27" s="11"/>
      <c r="B27" s="49" t="s">
        <v>16</v>
      </c>
      <c r="C27" s="3"/>
      <c r="D27" s="3"/>
      <c r="F27" s="2"/>
      <c r="G27" s="2"/>
      <c r="H27" s="2"/>
      <c r="I27" s="3"/>
    </row>
    <row r="28" spans="1:11" ht="21" customHeight="1" x14ac:dyDescent="0.25">
      <c r="B28" s="49"/>
      <c r="C28" s="2"/>
      <c r="D28" s="2"/>
      <c r="F28" s="2"/>
      <c r="G28" s="2"/>
      <c r="H28" s="2"/>
      <c r="I28" s="46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 x14ac:dyDescent="0.25">
      <c r="B31" s="34" t="s">
        <v>17</v>
      </c>
      <c r="C31" s="53" t="s">
        <v>18</v>
      </c>
      <c r="D31" s="53" t="s">
        <v>19</v>
      </c>
      <c r="E31" s="53" t="s">
        <v>20</v>
      </c>
      <c r="F31" s="52"/>
      <c r="G31" s="52"/>
      <c r="H31" s="52"/>
      <c r="I31" s="52"/>
      <c r="J31" s="52"/>
      <c r="K31" s="34"/>
    </row>
    <row r="32" spans="1:11" ht="21" customHeight="1" x14ac:dyDescent="0.25">
      <c r="B32" s="34" t="s">
        <v>21</v>
      </c>
      <c r="C32" s="53" t="s">
        <v>22</v>
      </c>
      <c r="D32" s="53" t="s">
        <v>23</v>
      </c>
      <c r="E32" s="50" t="s">
        <v>24</v>
      </c>
      <c r="F32" s="52"/>
      <c r="G32" s="52"/>
      <c r="H32" s="52"/>
      <c r="I32" s="52"/>
      <c r="J32" s="52"/>
      <c r="K32" s="34"/>
    </row>
    <row r="33" spans="2:11" ht="21" customHeight="1" x14ac:dyDescent="0.25">
      <c r="B33" s="34" t="s">
        <v>25</v>
      </c>
      <c r="C33" s="53" t="s">
        <v>26</v>
      </c>
      <c r="D33" s="53" t="s">
        <v>27</v>
      </c>
      <c r="E33" s="50" t="s">
        <v>28</v>
      </c>
      <c r="F33" s="34"/>
      <c r="G33" s="34"/>
      <c r="H33" s="34"/>
      <c r="I33" s="34"/>
      <c r="J33" s="34"/>
      <c r="K33" s="34"/>
    </row>
    <row r="34" spans="2:11" ht="21" customHeight="1" x14ac:dyDescent="0.25">
      <c r="B34" s="54"/>
      <c r="E34"/>
      <c r="F34" s="34"/>
      <c r="G34" s="34"/>
      <c r="H34" s="34"/>
      <c r="I34" s="34"/>
      <c r="J34" s="34"/>
      <c r="K34" s="34"/>
    </row>
    <row r="35" spans="2:11" ht="21" customHeight="1" x14ac:dyDescent="0.25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 x14ac:dyDescent="0.25">
      <c r="B36" s="58"/>
      <c r="C36" s="60"/>
      <c r="D36" s="60"/>
      <c r="E36" s="60"/>
      <c r="F36" s="34"/>
      <c r="G36" s="34"/>
      <c r="H36" s="34"/>
      <c r="I36" s="34"/>
      <c r="J36" s="34"/>
      <c r="K36" s="34"/>
    </row>
    <row r="37" spans="2:11" ht="21" customHeight="1" x14ac:dyDescent="0.25">
      <c r="B37" s="34"/>
      <c r="C37" s="56"/>
      <c r="D37" s="57"/>
      <c r="E37" s="56"/>
    </row>
    <row r="38" spans="2:11" ht="21" customHeight="1" x14ac:dyDescent="0.25">
      <c r="B38" t="s">
        <v>29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Elizabeth</cp:lastModifiedBy>
  <dcterms:created xsi:type="dcterms:W3CDTF">2022-01-19T12:45:52Z</dcterms:created>
  <dcterms:modified xsi:type="dcterms:W3CDTF">2024-11-11T14:08:58Z</dcterms:modified>
</cp:coreProperties>
</file>